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lan nabave 2018" sheetId="1" r:id="rId1"/>
  </sheets>
  <definedNames/>
  <calcPr fullCalcOnLoad="1"/>
</workbook>
</file>

<file path=xl/sharedStrings.xml><?xml version="1.0" encoding="utf-8"?>
<sst xmlns="http://schemas.openxmlformats.org/spreadsheetml/2006/main" count="170" uniqueCount="123">
  <si>
    <t>KONTO</t>
  </si>
  <si>
    <t>Predmet nabave</t>
  </si>
  <si>
    <t>Evidencijsk broj nabave</t>
  </si>
  <si>
    <t>Procjenjena vrijednost       (bez PDV)</t>
  </si>
  <si>
    <t>Vrsta postupka</t>
  </si>
  <si>
    <t>Ugov.o javn.nabavi/ okvirni sporazum</t>
  </si>
  <si>
    <t>Planirani početak postupka</t>
  </si>
  <si>
    <t>Planirano trajanje ugov./   okv.spor.</t>
  </si>
  <si>
    <t>Oznaka CPV</t>
  </si>
  <si>
    <t>Napomena</t>
  </si>
  <si>
    <t>UREDSKI MATERIJAL</t>
  </si>
  <si>
    <t>22800000-8</t>
  </si>
  <si>
    <t>bagatelna nabava</t>
  </si>
  <si>
    <t>ČASOPISI</t>
  </si>
  <si>
    <t>22213000-6</t>
  </si>
  <si>
    <t>22820000-4</t>
  </si>
  <si>
    <t>PEDAGOŠKA DOKUMENTACIJA</t>
  </si>
  <si>
    <t>22822000-8</t>
  </si>
  <si>
    <t>ELEKTR.ENER.-HEP Opskrba</t>
  </si>
  <si>
    <t>LOŽ ULJE</t>
  </si>
  <si>
    <t>Javnu nab.organ. Županija</t>
  </si>
  <si>
    <t>MAT.DIJ.ZA TEK,INV. ODR OPREME</t>
  </si>
  <si>
    <t>OSTALI MAT ZA TEK.INV.ODRŽA.</t>
  </si>
  <si>
    <t>SITNI INVENTAR</t>
  </si>
  <si>
    <t>ZAŠTITNA OBUĆA</t>
  </si>
  <si>
    <t>RADNA ODJEĆA</t>
  </si>
  <si>
    <t>18110000-3</t>
  </si>
  <si>
    <t>64210000-1</t>
  </si>
  <si>
    <t>POŠTARINA</t>
  </si>
  <si>
    <t>64110000-0</t>
  </si>
  <si>
    <t>PRIJEVOZ  UČENIKA</t>
  </si>
  <si>
    <t>Usluge tekućek i incesticij.održav.</t>
  </si>
  <si>
    <t>USLU. TEK.INV.ODR.OPREME-NET</t>
  </si>
  <si>
    <t>OSTALE USLUGE</t>
  </si>
  <si>
    <t>50800000-3</t>
  </si>
  <si>
    <t>45262000-1</t>
  </si>
  <si>
    <t>TISAK(NATJEČAJI,OGLASI)</t>
  </si>
  <si>
    <t>KOMUNALNE USLUGE</t>
  </si>
  <si>
    <t>PITKA VODA</t>
  </si>
  <si>
    <t>OSTALE KOMUN.USLUGE</t>
  </si>
  <si>
    <t>ZDRAVSTVENE USLUGE</t>
  </si>
  <si>
    <t>85100000-0</t>
  </si>
  <si>
    <t>RAČUNALNE USLUGE</t>
  </si>
  <si>
    <t>USLUGE KOPIRANJA</t>
  </si>
  <si>
    <t>USLUGE ČUVANJA IMOVINE</t>
  </si>
  <si>
    <t>OSTALE NESPOM.USLUGE</t>
  </si>
  <si>
    <t>REPREZENTACIJA</t>
  </si>
  <si>
    <t>USLUGE BANAKA</t>
  </si>
  <si>
    <t>66110000-4</t>
  </si>
  <si>
    <t>STOLICE</t>
  </si>
  <si>
    <t>RAČUNALA I PISAČI</t>
  </si>
  <si>
    <t>OSOBNA RAČUNALA-LAPTOP</t>
  </si>
  <si>
    <t>30213000-5</t>
  </si>
  <si>
    <t>KNJIGE</t>
  </si>
  <si>
    <t>22113000-5</t>
  </si>
  <si>
    <t>Napomena: Od 10.12.2013 prag se povećao sa 70.000,00 na 200.000,00 za robe i usluge tj. 500.000,00 za radove</t>
  </si>
  <si>
    <t>Finacijski plan 2017 (sa PDV)</t>
  </si>
  <si>
    <t xml:space="preserve">SANACIJA ZIDOVA  </t>
  </si>
  <si>
    <t>ANTIPIROS</t>
  </si>
  <si>
    <t>POTVRDNICE,PRISTOJBE</t>
  </si>
  <si>
    <t>PLAN NABAVE ZA 2018</t>
  </si>
  <si>
    <t>30230000-0</t>
  </si>
  <si>
    <t>ELEKTRORADOVI</t>
  </si>
  <si>
    <t>VODOINSTALATERSKI RADOVI</t>
  </si>
  <si>
    <t>45332000-3</t>
  </si>
  <si>
    <t>45317000-2</t>
  </si>
  <si>
    <t>jednostavna nabava</t>
  </si>
  <si>
    <t>39830000-9</t>
  </si>
  <si>
    <t>30145000-7</t>
  </si>
  <si>
    <t>18830000-6</t>
  </si>
  <si>
    <t>72267000-4</t>
  </si>
  <si>
    <t>65111000-4</t>
  </si>
  <si>
    <t>65000000-3</t>
  </si>
  <si>
    <t>UREDSKI NAMJEŠTAJ</t>
  </si>
  <si>
    <t>39110000-6</t>
  </si>
  <si>
    <t>39130000-3</t>
  </si>
  <si>
    <t>USVOJENO NA ŠKOLSKOM ODBORU 20.12.2017.</t>
  </si>
  <si>
    <t>Ekonomsko birotehnička škola</t>
  </si>
  <si>
    <t>Split,20.12.2017.</t>
  </si>
  <si>
    <t>Ur.broj: 2181-76-01-17-02</t>
  </si>
  <si>
    <t>Klasa: 003-06/17-01/09</t>
  </si>
  <si>
    <t>Neda Bartulin</t>
  </si>
  <si>
    <t>R A V N A T E LJICA:</t>
  </si>
  <si>
    <t>IZVJEŠTAJ SASTAVILA:Mia Vidiš Novaković</t>
  </si>
  <si>
    <t>ENERGIJA</t>
  </si>
  <si>
    <t>DIJELOVI ZA RAČUNALA I OPREMU</t>
  </si>
  <si>
    <t>RASHODI ZA USLUGE</t>
  </si>
  <si>
    <t>USLUGE TELEFONA, POŠTE I PRIJEZVOZA</t>
  </si>
  <si>
    <t>USLUGE TELEFONA, POŠTARINE</t>
  </si>
  <si>
    <t>RASHODI ZA MATERIJAL I ENERGIJU</t>
  </si>
  <si>
    <t>65000000-4</t>
  </si>
  <si>
    <t>AP SPLIT (550)</t>
  </si>
  <si>
    <t>AP SPLIT (238,5)</t>
  </si>
  <si>
    <t>DIMNJAČARKSE USLUGE(</t>
  </si>
  <si>
    <t>IZNOŠENJE I ODVOZ SMEĆA (1084,8)</t>
  </si>
  <si>
    <t>Grad Split (2174,87)</t>
  </si>
  <si>
    <t>Službena, radna i zaštitna odjeća i obuća</t>
  </si>
  <si>
    <t>INTELEKTUALNE I OSTALE USLUGE</t>
  </si>
  <si>
    <t>PAPIR FOTOKOPIRNI</t>
  </si>
  <si>
    <t>30197643-5</t>
  </si>
  <si>
    <t>72610000-9</t>
  </si>
  <si>
    <t>72610000-6</t>
  </si>
  <si>
    <t>79800000-2</t>
  </si>
  <si>
    <t>79711000-1</t>
  </si>
  <si>
    <t>79711000-2</t>
  </si>
  <si>
    <t>79711000-3</t>
  </si>
  <si>
    <t>MATERIJAL I SR ZA ZA ČIŠĆENJE</t>
  </si>
  <si>
    <t>MAT. ZA HIG. POTREBA</t>
  </si>
  <si>
    <t>33761000-2</t>
  </si>
  <si>
    <t>UREDSKE POTREPŠTINE</t>
  </si>
  <si>
    <t>30192000-1</t>
  </si>
  <si>
    <t>OMOTNICE</t>
  </si>
  <si>
    <t>30199230-1</t>
  </si>
  <si>
    <t>ŠKOLSKE KNJIGE</t>
  </si>
  <si>
    <t>22111000-1</t>
  </si>
  <si>
    <t>09135000-4</t>
  </si>
  <si>
    <t>09135000-5</t>
  </si>
  <si>
    <t>ELEKTRIČNI MATERIJAL</t>
  </si>
  <si>
    <t>31681410-0</t>
  </si>
  <si>
    <t>ALATI, BRAVE, KLJUČEVI, ŠARKE.</t>
  </si>
  <si>
    <t>44500000-5</t>
  </si>
  <si>
    <t>44523300-5</t>
  </si>
  <si>
    <t>71000000-8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</si>
</sst>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46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4" fillId="0" borderId="24" xfId="0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3" borderId="15" xfId="0" applyFont="1" applyFill="1" applyBorder="1" applyAlignment="1">
      <alignment horizontal="right"/>
    </xf>
    <xf numFmtId="4" fontId="4" fillId="3" borderId="10" xfId="0" applyNumberFormat="1" applyFont="1" applyFill="1" applyBorder="1" applyAlignment="1">
      <alignment/>
    </xf>
    <xf numFmtId="16" fontId="3" fillId="3" borderId="15" xfId="0" applyNumberFormat="1" applyFont="1" applyFill="1" applyBorder="1" applyAlignment="1">
      <alignment horizontal="left"/>
    </xf>
    <xf numFmtId="4" fontId="4" fillId="3" borderId="10" xfId="0" applyNumberFormat="1" applyFont="1" applyFill="1" applyBorder="1" applyAlignment="1">
      <alignment horizontal="right"/>
    </xf>
    <xf numFmtId="4" fontId="4" fillId="3" borderId="15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4" fontId="3" fillId="3" borderId="20" xfId="0" applyNumberFormat="1" applyFont="1" applyFill="1" applyBorder="1" applyAlignment="1">
      <alignment/>
    </xf>
    <xf numFmtId="4" fontId="4" fillId="3" borderId="18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/>
    </xf>
    <xf numFmtId="0" fontId="4" fillId="3" borderId="18" xfId="0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6" fillId="3" borderId="15" xfId="0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4" fontId="4" fillId="3" borderId="19" xfId="0" applyNumberFormat="1" applyFont="1" applyFill="1" applyBorder="1" applyAlignment="1">
      <alignment horizontal="right"/>
    </xf>
    <xf numFmtId="4" fontId="3" fillId="3" borderId="19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16" fontId="8" fillId="33" borderId="10" xfId="0" applyNumberFormat="1" applyFont="1" applyFill="1" applyBorder="1" applyAlignment="1">
      <alignment horizontal="left"/>
    </xf>
    <xf numFmtId="4" fontId="7" fillId="33" borderId="10" xfId="0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" fontId="8" fillId="33" borderId="20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/>
    </xf>
    <xf numFmtId="4" fontId="4" fillId="33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0.28125" style="4" customWidth="1"/>
    <col min="2" max="2" width="14.28125" style="4" customWidth="1"/>
    <col min="3" max="3" width="24.8515625" style="0" customWidth="1"/>
    <col min="4" max="4" width="8.421875" style="0" customWidth="1"/>
    <col min="5" max="5" width="11.7109375" style="0" customWidth="1"/>
    <col min="6" max="6" width="10.57421875" style="0" customWidth="1"/>
    <col min="7" max="7" width="8.7109375" style="0" customWidth="1"/>
    <col min="8" max="8" width="9.8515625" style="0" customWidth="1"/>
    <col min="9" max="9" width="9.28125" style="0" customWidth="1"/>
    <col min="10" max="10" width="10.57421875" style="0" bestFit="1" customWidth="1"/>
    <col min="11" max="11" width="17.140625" style="0" customWidth="1"/>
    <col min="12" max="12" width="13.421875" style="0" customWidth="1"/>
    <col min="13" max="13" width="11.00390625" style="0" customWidth="1"/>
    <col min="14" max="14" width="8.8515625" style="0" customWidth="1"/>
    <col min="15" max="15" width="10.28125" style="0" customWidth="1"/>
    <col min="16" max="16" width="8.421875" style="0" customWidth="1"/>
    <col min="17" max="20" width="9.57421875" style="0" customWidth="1"/>
    <col min="21" max="22" width="9.7109375" style="0" customWidth="1"/>
    <col min="25" max="25" width="11.57421875" style="0" customWidth="1"/>
  </cols>
  <sheetData>
    <row r="1" ht="12.75">
      <c r="A1" t="s">
        <v>77</v>
      </c>
    </row>
    <row r="2" spans="1:6" ht="15">
      <c r="A2" t="s">
        <v>78</v>
      </c>
      <c r="D2" s="76" t="s">
        <v>60</v>
      </c>
      <c r="F2" s="65"/>
    </row>
    <row r="3" spans="1:7" ht="12.75">
      <c r="A3" t="s">
        <v>80</v>
      </c>
      <c r="G3" t="s">
        <v>76</v>
      </c>
    </row>
    <row r="4" ht="12.75">
      <c r="A4" t="s">
        <v>79</v>
      </c>
    </row>
    <row r="5" ht="12.75">
      <c r="A5"/>
    </row>
    <row r="6" ht="13.5" thickBot="1">
      <c r="A6"/>
    </row>
    <row r="7" spans="1:25" s="2" customFormat="1" ht="47.25" customHeight="1">
      <c r="A7" s="20" t="s">
        <v>0</v>
      </c>
      <c r="B7" s="21" t="s">
        <v>56</v>
      </c>
      <c r="C7" s="22" t="s">
        <v>1</v>
      </c>
      <c r="D7" s="23" t="s">
        <v>2</v>
      </c>
      <c r="E7" s="23" t="s">
        <v>3</v>
      </c>
      <c r="F7" s="23" t="s">
        <v>4</v>
      </c>
      <c r="G7" s="24" t="s">
        <v>5</v>
      </c>
      <c r="H7" s="25" t="s">
        <v>6</v>
      </c>
      <c r="I7" s="25" t="s">
        <v>7</v>
      </c>
      <c r="J7" s="26" t="s">
        <v>8</v>
      </c>
      <c r="K7" s="27" t="s">
        <v>9</v>
      </c>
      <c r="M7" s="13"/>
      <c r="N7" s="14"/>
      <c r="O7" s="15"/>
      <c r="P7" s="14"/>
      <c r="Q7" s="5"/>
      <c r="R7" s="5"/>
      <c r="S7" s="5"/>
      <c r="T7" s="5"/>
      <c r="U7" s="7"/>
      <c r="V7" s="5"/>
      <c r="W7" s="5"/>
      <c r="X7" s="5"/>
      <c r="Y7" s="5"/>
    </row>
    <row r="8" spans="1:25" s="3" customFormat="1" ht="15">
      <c r="A8" s="102">
        <v>322</v>
      </c>
      <c r="B8" s="103">
        <f>B9+B19+B22+B27+B28</f>
        <v>353000</v>
      </c>
      <c r="C8" s="104" t="s">
        <v>89</v>
      </c>
      <c r="D8" s="104"/>
      <c r="E8" s="103"/>
      <c r="F8" s="105"/>
      <c r="G8" s="105"/>
      <c r="H8" s="105"/>
      <c r="I8" s="105"/>
      <c r="J8" s="106"/>
      <c r="K8" s="107"/>
      <c r="M8" s="13"/>
      <c r="N8" s="12"/>
      <c r="O8" s="16"/>
      <c r="P8" s="12"/>
      <c r="Q8" s="6"/>
      <c r="R8" s="6"/>
      <c r="S8" s="6"/>
      <c r="T8" s="6"/>
      <c r="U8" s="6"/>
      <c r="V8" s="8"/>
      <c r="W8" s="9"/>
      <c r="X8" s="9"/>
      <c r="Y8" s="10"/>
    </row>
    <row r="9" spans="1:25" s="3" customFormat="1" ht="15">
      <c r="A9" s="77">
        <v>3221</v>
      </c>
      <c r="B9" s="78">
        <f>SUM(B10:B18)</f>
        <v>94000</v>
      </c>
      <c r="C9" s="79" t="s">
        <v>10</v>
      </c>
      <c r="D9" s="79"/>
      <c r="E9" s="78">
        <f>SUM(E10:E17)</f>
        <v>65200</v>
      </c>
      <c r="F9" s="80"/>
      <c r="G9" s="80"/>
      <c r="H9" s="81"/>
      <c r="I9" s="81"/>
      <c r="J9" s="82"/>
      <c r="K9" s="83"/>
      <c r="M9" s="13"/>
      <c r="N9" s="12"/>
      <c r="O9" s="16"/>
      <c r="P9" s="12"/>
      <c r="Q9" s="6"/>
      <c r="R9" s="6"/>
      <c r="S9" s="6"/>
      <c r="T9" s="6"/>
      <c r="U9" s="6"/>
      <c r="V9" s="8"/>
      <c r="W9" s="9"/>
      <c r="X9" s="9"/>
      <c r="Y9" s="10"/>
    </row>
    <row r="10" spans="1:25" s="3" customFormat="1" ht="15">
      <c r="A10" s="28">
        <v>32211</v>
      </c>
      <c r="B10" s="29">
        <v>26000</v>
      </c>
      <c r="C10" s="30" t="s">
        <v>10</v>
      </c>
      <c r="D10" s="30"/>
      <c r="E10" s="29">
        <f aca="true" t="shared" si="0" ref="E10:E18">B10/1.25</f>
        <v>20800</v>
      </c>
      <c r="F10" s="29"/>
      <c r="G10" s="29"/>
      <c r="H10" s="31"/>
      <c r="I10" s="31"/>
      <c r="J10" s="32" t="s">
        <v>11</v>
      </c>
      <c r="K10" s="58" t="s">
        <v>66</v>
      </c>
      <c r="M10" s="13"/>
      <c r="N10" s="12"/>
      <c r="O10" s="16"/>
      <c r="P10" s="12"/>
      <c r="Q10" s="6"/>
      <c r="R10" s="6"/>
      <c r="S10" s="6"/>
      <c r="T10" s="6"/>
      <c r="U10" s="6"/>
      <c r="V10" s="8"/>
      <c r="W10" s="9"/>
      <c r="X10" s="9"/>
      <c r="Y10" s="10"/>
    </row>
    <row r="11" spans="1:25" s="3" customFormat="1" ht="15">
      <c r="A11" s="28">
        <v>32211</v>
      </c>
      <c r="B11" s="29">
        <v>15000</v>
      </c>
      <c r="C11" s="33" t="s">
        <v>109</v>
      </c>
      <c r="D11" s="30"/>
      <c r="E11" s="29">
        <f t="shared" si="0"/>
        <v>12000</v>
      </c>
      <c r="F11" s="29"/>
      <c r="G11" s="29"/>
      <c r="H11" s="31"/>
      <c r="I11" s="31"/>
      <c r="J11" s="32" t="s">
        <v>110</v>
      </c>
      <c r="K11" s="58" t="s">
        <v>66</v>
      </c>
      <c r="M11" s="13"/>
      <c r="N11" s="12"/>
      <c r="O11" s="16"/>
      <c r="P11" s="12"/>
      <c r="Q11" s="6"/>
      <c r="R11" s="6"/>
      <c r="S11" s="6"/>
      <c r="T11" s="6"/>
      <c r="U11" s="6"/>
      <c r="V11" s="8"/>
      <c r="W11" s="9"/>
      <c r="X11" s="9"/>
      <c r="Y11" s="10"/>
    </row>
    <row r="12" spans="1:25" s="3" customFormat="1" ht="15">
      <c r="A12" s="28">
        <v>32211</v>
      </c>
      <c r="B12" s="29">
        <v>1000</v>
      </c>
      <c r="C12" s="33" t="s">
        <v>111</v>
      </c>
      <c r="D12" s="30"/>
      <c r="E12" s="29">
        <f>B12/1.25</f>
        <v>800</v>
      </c>
      <c r="F12" s="29"/>
      <c r="G12" s="29"/>
      <c r="H12" s="31"/>
      <c r="I12" s="31"/>
      <c r="J12" s="32" t="s">
        <v>112</v>
      </c>
      <c r="K12" s="58" t="s">
        <v>66</v>
      </c>
      <c r="M12" s="13"/>
      <c r="N12" s="12"/>
      <c r="O12" s="16"/>
      <c r="P12" s="12"/>
      <c r="Q12" s="6"/>
      <c r="R12" s="6"/>
      <c r="S12" s="6"/>
      <c r="T12" s="6"/>
      <c r="U12" s="6"/>
      <c r="V12" s="8"/>
      <c r="W12" s="9"/>
      <c r="X12" s="9"/>
      <c r="Y12" s="10"/>
    </row>
    <row r="13" spans="1:25" s="3" customFormat="1" ht="15">
      <c r="A13" s="28">
        <v>32211</v>
      </c>
      <c r="B13" s="29">
        <v>10000</v>
      </c>
      <c r="C13" s="33" t="s">
        <v>98</v>
      </c>
      <c r="D13" s="30"/>
      <c r="E13" s="29">
        <f t="shared" si="0"/>
        <v>8000</v>
      </c>
      <c r="F13" s="29"/>
      <c r="G13" s="29"/>
      <c r="H13" s="31"/>
      <c r="I13" s="31"/>
      <c r="J13" s="32" t="s">
        <v>99</v>
      </c>
      <c r="K13" s="58" t="s">
        <v>66</v>
      </c>
      <c r="M13" s="13"/>
      <c r="N13" s="12"/>
      <c r="O13" s="16"/>
      <c r="P13" s="12"/>
      <c r="Q13" s="6"/>
      <c r="R13" s="6"/>
      <c r="S13" s="6"/>
      <c r="T13" s="6"/>
      <c r="U13" s="6"/>
      <c r="V13" s="8"/>
      <c r="W13" s="9"/>
      <c r="X13" s="9"/>
      <c r="Y13" s="10"/>
    </row>
    <row r="14" spans="1:25" s="3" customFormat="1" ht="15">
      <c r="A14" s="34">
        <v>32212</v>
      </c>
      <c r="B14" s="35">
        <v>3000</v>
      </c>
      <c r="C14" s="43" t="s">
        <v>113</v>
      </c>
      <c r="D14" s="30"/>
      <c r="E14" s="37">
        <f>B14/1.25</f>
        <v>2400</v>
      </c>
      <c r="F14" s="29"/>
      <c r="G14" s="29"/>
      <c r="H14" s="29"/>
      <c r="I14" s="29"/>
      <c r="J14" s="38" t="s">
        <v>114</v>
      </c>
      <c r="K14" s="58" t="s">
        <v>66</v>
      </c>
      <c r="M14" s="13"/>
      <c r="N14" s="12"/>
      <c r="O14" s="16"/>
      <c r="P14" s="12"/>
      <c r="Q14" s="6"/>
      <c r="R14" s="6"/>
      <c r="S14" s="6"/>
      <c r="T14" s="6"/>
      <c r="U14" s="6"/>
      <c r="V14" s="8"/>
      <c r="W14" s="9"/>
      <c r="X14" s="9"/>
      <c r="Y14" s="10"/>
    </row>
    <row r="15" spans="1:25" s="3" customFormat="1" ht="15">
      <c r="A15" s="34">
        <v>32212</v>
      </c>
      <c r="B15" s="35">
        <v>4000</v>
      </c>
      <c r="C15" s="43" t="s">
        <v>13</v>
      </c>
      <c r="D15" s="30"/>
      <c r="E15" s="37">
        <f t="shared" si="0"/>
        <v>3200</v>
      </c>
      <c r="F15" s="29"/>
      <c r="G15" s="29"/>
      <c r="H15" s="29"/>
      <c r="I15" s="29"/>
      <c r="J15" s="38" t="s">
        <v>14</v>
      </c>
      <c r="K15" s="58" t="s">
        <v>66</v>
      </c>
      <c r="M15" s="13"/>
      <c r="N15" s="12"/>
      <c r="O15" s="16"/>
      <c r="P15" s="12"/>
      <c r="Q15" s="6"/>
      <c r="R15" s="6"/>
      <c r="S15" s="6"/>
      <c r="T15" s="6"/>
      <c r="U15" s="6"/>
      <c r="V15" s="8"/>
      <c r="W15" s="9"/>
      <c r="X15" s="9"/>
      <c r="Y15" s="10"/>
    </row>
    <row r="16" spans="1:25" s="3" customFormat="1" ht="15">
      <c r="A16" s="34">
        <v>32213</v>
      </c>
      <c r="B16" s="35">
        <v>10000</v>
      </c>
      <c r="C16" s="30" t="s">
        <v>16</v>
      </c>
      <c r="D16" s="30"/>
      <c r="E16" s="37">
        <f t="shared" si="0"/>
        <v>8000</v>
      </c>
      <c r="F16" s="29"/>
      <c r="G16" s="29"/>
      <c r="H16" s="29"/>
      <c r="I16" s="29"/>
      <c r="J16" s="32" t="s">
        <v>17</v>
      </c>
      <c r="K16" s="58" t="s">
        <v>66</v>
      </c>
      <c r="M16" s="13"/>
      <c r="N16" s="12"/>
      <c r="O16" s="16"/>
      <c r="P16" s="12"/>
      <c r="Q16" s="6"/>
      <c r="R16" s="6"/>
      <c r="S16" s="6"/>
      <c r="T16" s="6"/>
      <c r="U16" s="6"/>
      <c r="V16" s="8"/>
      <c r="W16" s="9"/>
      <c r="X16" s="9"/>
      <c r="Y16" s="10"/>
    </row>
    <row r="17" spans="1:25" s="3" customFormat="1" ht="15">
      <c r="A17" s="34">
        <v>32214</v>
      </c>
      <c r="B17" s="29">
        <v>12500</v>
      </c>
      <c r="C17" s="30" t="s">
        <v>106</v>
      </c>
      <c r="D17" s="30"/>
      <c r="E17" s="29">
        <f t="shared" si="0"/>
        <v>10000</v>
      </c>
      <c r="F17" s="29"/>
      <c r="G17" s="29"/>
      <c r="H17" s="29"/>
      <c r="I17" s="29"/>
      <c r="J17" s="38" t="s">
        <v>67</v>
      </c>
      <c r="K17" s="58" t="s">
        <v>66</v>
      </c>
      <c r="M17" s="13"/>
      <c r="N17" s="12"/>
      <c r="O17" s="16"/>
      <c r="P17" s="12"/>
      <c r="Q17" s="6"/>
      <c r="R17" s="6"/>
      <c r="S17" s="6"/>
      <c r="T17" s="6"/>
      <c r="U17" s="6"/>
      <c r="V17" s="8"/>
      <c r="W17" s="9"/>
      <c r="X17" s="9"/>
      <c r="Y17" s="10"/>
    </row>
    <row r="18" spans="1:25" s="3" customFormat="1" ht="15">
      <c r="A18" s="3">
        <v>32216</v>
      </c>
      <c r="B18" s="29">
        <v>12500</v>
      </c>
      <c r="C18" s="3" t="s">
        <v>107</v>
      </c>
      <c r="D18" s="30"/>
      <c r="E18" s="29">
        <f t="shared" si="0"/>
        <v>10000</v>
      </c>
      <c r="F18" s="29"/>
      <c r="G18" s="29"/>
      <c r="H18" s="29"/>
      <c r="I18" s="29"/>
      <c r="J18" s="38" t="s">
        <v>108</v>
      </c>
      <c r="K18" s="58" t="s">
        <v>66</v>
      </c>
      <c r="M18" s="13"/>
      <c r="N18" s="12"/>
      <c r="O18" s="16"/>
      <c r="P18" s="12"/>
      <c r="Q18" s="6"/>
      <c r="R18" s="6"/>
      <c r="S18" s="6"/>
      <c r="T18" s="6"/>
      <c r="U18" s="6"/>
      <c r="V18" s="11"/>
      <c r="W18" s="10"/>
      <c r="X18" s="9"/>
      <c r="Y18" s="10"/>
    </row>
    <row r="19" spans="1:25" s="3" customFormat="1" ht="15">
      <c r="A19" s="77">
        <v>3223</v>
      </c>
      <c r="B19" s="78">
        <f>SUM(B20:B21)</f>
        <v>167000</v>
      </c>
      <c r="C19" s="79" t="s">
        <v>84</v>
      </c>
      <c r="D19" s="79"/>
      <c r="E19" s="78">
        <f>SUM(E20:E21)</f>
        <v>133600</v>
      </c>
      <c r="F19" s="80"/>
      <c r="G19" s="80"/>
      <c r="H19" s="81"/>
      <c r="I19" s="81"/>
      <c r="J19" s="82"/>
      <c r="K19" s="83"/>
      <c r="M19" s="18"/>
      <c r="N19" s="8"/>
      <c r="O19" s="16"/>
      <c r="P19" s="12"/>
      <c r="Q19" s="6"/>
      <c r="R19" s="6"/>
      <c r="S19" s="6"/>
      <c r="T19" s="6"/>
      <c r="U19" s="6"/>
      <c r="V19" s="11"/>
      <c r="W19" s="9"/>
      <c r="X19" s="9"/>
      <c r="Y19" s="10"/>
    </row>
    <row r="20" spans="1:25" s="3" customFormat="1" ht="18" customHeight="1">
      <c r="A20" s="34">
        <v>32231</v>
      </c>
      <c r="B20" s="29">
        <v>100000</v>
      </c>
      <c r="C20" s="39" t="s">
        <v>18</v>
      </c>
      <c r="D20" s="39"/>
      <c r="E20" s="29">
        <f>B20/1.25</f>
        <v>80000</v>
      </c>
      <c r="F20" s="29"/>
      <c r="G20" s="29"/>
      <c r="H20" s="29"/>
      <c r="I20" s="29"/>
      <c r="J20" s="38" t="s">
        <v>116</v>
      </c>
      <c r="K20" s="58" t="s">
        <v>66</v>
      </c>
      <c r="M20" s="18"/>
      <c r="N20" s="12"/>
      <c r="O20" s="16"/>
      <c r="P20" s="12"/>
      <c r="Q20" s="6"/>
      <c r="R20" s="6"/>
      <c r="S20" s="6"/>
      <c r="T20" s="6"/>
      <c r="U20" s="6"/>
      <c r="V20" s="11"/>
      <c r="W20" s="9"/>
      <c r="X20" s="9"/>
      <c r="Y20" s="10"/>
    </row>
    <row r="21" spans="1:25" s="3" customFormat="1" ht="21.75" customHeight="1">
      <c r="A21" s="34">
        <v>32234</v>
      </c>
      <c r="B21" s="35">
        <v>67000</v>
      </c>
      <c r="C21" s="43" t="s">
        <v>19</v>
      </c>
      <c r="D21" s="36"/>
      <c r="E21" s="37">
        <f>B21/1.25</f>
        <v>53600</v>
      </c>
      <c r="F21" s="29"/>
      <c r="G21" s="29"/>
      <c r="H21" s="29"/>
      <c r="I21" s="29"/>
      <c r="J21" s="38" t="s">
        <v>115</v>
      </c>
      <c r="K21" s="19" t="s">
        <v>20</v>
      </c>
      <c r="M21" s="13"/>
      <c r="N21" s="12"/>
      <c r="O21" s="16"/>
      <c r="P21" s="12"/>
      <c r="Q21" s="6"/>
      <c r="R21" s="6"/>
      <c r="S21" s="6"/>
      <c r="T21" s="6"/>
      <c r="U21" s="6"/>
      <c r="V21" s="11"/>
      <c r="W21" s="10"/>
      <c r="X21" s="9"/>
      <c r="Y21" s="10"/>
    </row>
    <row r="22" spans="1:25" s="3" customFormat="1" ht="15">
      <c r="A22" s="88">
        <v>3224</v>
      </c>
      <c r="B22" s="78">
        <f>SUM(B23:B26)</f>
        <v>70000</v>
      </c>
      <c r="C22" s="92" t="s">
        <v>21</v>
      </c>
      <c r="D22" s="92"/>
      <c r="E22" s="78">
        <f>SUM(E23:E26)</f>
        <v>40000</v>
      </c>
      <c r="F22" s="78"/>
      <c r="G22" s="80"/>
      <c r="H22" s="80"/>
      <c r="I22" s="80"/>
      <c r="J22" s="90"/>
      <c r="K22" s="83"/>
      <c r="M22" s="13"/>
      <c r="N22" s="12"/>
      <c r="O22" s="16"/>
      <c r="P22" s="12"/>
      <c r="Q22" s="6"/>
      <c r="R22" s="6"/>
      <c r="S22" s="6"/>
      <c r="T22" s="6"/>
      <c r="U22" s="6"/>
      <c r="V22" s="11"/>
      <c r="W22" s="10"/>
      <c r="X22" s="9"/>
      <c r="Y22" s="10"/>
    </row>
    <row r="23" spans="1:25" s="3" customFormat="1" ht="15">
      <c r="A23" s="44"/>
      <c r="B23" s="45">
        <v>25000</v>
      </c>
      <c r="C23" s="39" t="s">
        <v>85</v>
      </c>
      <c r="D23" s="39"/>
      <c r="E23" s="29">
        <f aca="true" t="shared" si="1" ref="E23:E34">B23/1.25</f>
        <v>20000</v>
      </c>
      <c r="F23" s="45"/>
      <c r="G23" s="45"/>
      <c r="H23" s="45"/>
      <c r="I23" s="45"/>
      <c r="J23" s="46" t="s">
        <v>68</v>
      </c>
      <c r="K23" s="58" t="s">
        <v>66</v>
      </c>
      <c r="M23" s="13"/>
      <c r="N23" s="12"/>
      <c r="O23" s="16"/>
      <c r="P23" s="12"/>
      <c r="Q23" s="6"/>
      <c r="R23" s="6"/>
      <c r="S23" s="6"/>
      <c r="T23" s="6"/>
      <c r="U23" s="6"/>
      <c r="V23" s="11"/>
      <c r="W23" s="10"/>
      <c r="X23" s="9"/>
      <c r="Y23" s="10"/>
    </row>
    <row r="24" spans="1:25" s="3" customFormat="1" ht="15">
      <c r="A24" s="44"/>
      <c r="B24" s="45">
        <v>10000</v>
      </c>
      <c r="C24" s="39" t="s">
        <v>117</v>
      </c>
      <c r="D24" s="39"/>
      <c r="E24" s="45"/>
      <c r="F24" s="45"/>
      <c r="G24" s="45"/>
      <c r="H24" s="45"/>
      <c r="I24" s="45"/>
      <c r="J24" s="46" t="s">
        <v>118</v>
      </c>
      <c r="K24" s="58" t="s">
        <v>66</v>
      </c>
      <c r="M24" s="13"/>
      <c r="N24" s="12"/>
      <c r="O24" s="16"/>
      <c r="P24" s="12"/>
      <c r="Q24" s="6"/>
      <c r="R24" s="6"/>
      <c r="S24" s="6"/>
      <c r="T24" s="6"/>
      <c r="U24" s="6"/>
      <c r="V24" s="11"/>
      <c r="W24" s="10"/>
      <c r="X24" s="9"/>
      <c r="Y24" s="10"/>
    </row>
    <row r="25" spans="1:25" s="3" customFormat="1" ht="15">
      <c r="A25" s="44"/>
      <c r="B25" s="45">
        <v>10000</v>
      </c>
      <c r="C25" s="39" t="s">
        <v>119</v>
      </c>
      <c r="D25" s="39"/>
      <c r="E25" s="45"/>
      <c r="F25" s="45"/>
      <c r="G25" s="45"/>
      <c r="H25" s="45"/>
      <c r="I25" s="45"/>
      <c r="J25" s="46" t="s">
        <v>120</v>
      </c>
      <c r="K25" s="58" t="s">
        <v>66</v>
      </c>
      <c r="M25" s="13"/>
      <c r="N25" s="12"/>
      <c r="O25" s="16"/>
      <c r="P25" s="12"/>
      <c r="Q25" s="6"/>
      <c r="R25" s="6"/>
      <c r="S25" s="6"/>
      <c r="T25" s="6"/>
      <c r="U25" s="6"/>
      <c r="V25" s="11"/>
      <c r="W25" s="10"/>
      <c r="X25" s="9"/>
      <c r="Y25" s="10"/>
    </row>
    <row r="26" spans="1:25" s="3" customFormat="1" ht="15.75" thickBot="1">
      <c r="A26" s="40"/>
      <c r="B26" s="41">
        <v>25000</v>
      </c>
      <c r="C26" s="42" t="s">
        <v>22</v>
      </c>
      <c r="D26" s="42"/>
      <c r="E26" s="41">
        <f t="shared" si="1"/>
        <v>20000</v>
      </c>
      <c r="F26" s="41"/>
      <c r="G26" s="41"/>
      <c r="H26" s="41"/>
      <c r="I26" s="41"/>
      <c r="J26" s="40" t="s">
        <v>121</v>
      </c>
      <c r="K26" s="62" t="s">
        <v>66</v>
      </c>
      <c r="M26" s="13"/>
      <c r="N26" s="12"/>
      <c r="O26" s="16"/>
      <c r="P26" s="12"/>
      <c r="Q26" s="6"/>
      <c r="R26" s="6"/>
      <c r="S26" s="6"/>
      <c r="T26" s="6"/>
      <c r="U26" s="6"/>
      <c r="V26" s="11"/>
      <c r="W26" s="10"/>
      <c r="X26" s="9"/>
      <c r="Y26" s="10"/>
    </row>
    <row r="27" spans="1:25" s="3" customFormat="1" ht="15">
      <c r="A27" s="88">
        <v>3225</v>
      </c>
      <c r="B27" s="90">
        <v>15000</v>
      </c>
      <c r="C27" s="92" t="s">
        <v>23</v>
      </c>
      <c r="D27" s="101"/>
      <c r="E27" s="100">
        <f t="shared" si="1"/>
        <v>12000</v>
      </c>
      <c r="F27" s="80"/>
      <c r="G27" s="80"/>
      <c r="H27" s="80"/>
      <c r="I27" s="80"/>
      <c r="J27" s="93"/>
      <c r="K27" s="97"/>
      <c r="M27" s="13"/>
      <c r="N27" s="12"/>
      <c r="O27" s="16"/>
      <c r="P27" s="12"/>
      <c r="Q27" s="6"/>
      <c r="R27" s="6"/>
      <c r="S27" s="6"/>
      <c r="T27" s="6"/>
      <c r="U27" s="6"/>
      <c r="V27" s="11"/>
      <c r="W27" s="10"/>
      <c r="X27" s="9"/>
      <c r="Y27" s="10"/>
    </row>
    <row r="28" spans="1:25" s="3" customFormat="1" ht="15">
      <c r="A28" s="88">
        <v>3227</v>
      </c>
      <c r="B28" s="90">
        <f>SUM(B29:B30)</f>
        <v>7000</v>
      </c>
      <c r="C28" s="92" t="s">
        <v>96</v>
      </c>
      <c r="D28" s="101"/>
      <c r="E28" s="100">
        <f t="shared" si="1"/>
        <v>5600</v>
      </c>
      <c r="F28" s="80"/>
      <c r="G28" s="80"/>
      <c r="H28" s="80"/>
      <c r="I28" s="80"/>
      <c r="J28" s="93"/>
      <c r="K28" s="97"/>
      <c r="M28" s="13"/>
      <c r="N28" s="12"/>
      <c r="O28" s="16"/>
      <c r="P28" s="12"/>
      <c r="Q28" s="6"/>
      <c r="R28" s="6"/>
      <c r="S28" s="6"/>
      <c r="T28" s="6"/>
      <c r="U28" s="6"/>
      <c r="V28" s="11"/>
      <c r="W28" s="10"/>
      <c r="X28" s="9"/>
      <c r="Y28" s="10"/>
    </row>
    <row r="29" spans="1:25" s="3" customFormat="1" ht="15">
      <c r="A29" s="34">
        <v>3227</v>
      </c>
      <c r="B29" s="29">
        <v>2000</v>
      </c>
      <c r="C29" s="43" t="s">
        <v>24</v>
      </c>
      <c r="D29" s="43"/>
      <c r="E29" s="29">
        <f t="shared" si="1"/>
        <v>1600</v>
      </c>
      <c r="F29" s="29"/>
      <c r="G29" s="29"/>
      <c r="H29" s="29"/>
      <c r="I29" s="29"/>
      <c r="J29" s="35" t="s">
        <v>69</v>
      </c>
      <c r="K29" s="58" t="s">
        <v>66</v>
      </c>
      <c r="M29" s="13"/>
      <c r="N29" s="12"/>
      <c r="O29" s="16"/>
      <c r="P29" s="12"/>
      <c r="Q29" s="6"/>
      <c r="R29" s="6"/>
      <c r="S29" s="6"/>
      <c r="T29" s="6"/>
      <c r="U29" s="6"/>
      <c r="V29" s="11"/>
      <c r="W29" s="10"/>
      <c r="X29" s="9"/>
      <c r="Y29" s="10"/>
    </row>
    <row r="30" spans="1:25" s="3" customFormat="1" ht="15">
      <c r="A30" s="34">
        <v>3227</v>
      </c>
      <c r="B30" s="29">
        <v>5000</v>
      </c>
      <c r="C30" s="43" t="s">
        <v>25</v>
      </c>
      <c r="D30" s="43"/>
      <c r="E30" s="29">
        <f t="shared" si="1"/>
        <v>4000</v>
      </c>
      <c r="F30" s="29"/>
      <c r="G30" s="29"/>
      <c r="H30" s="29"/>
      <c r="I30" s="29"/>
      <c r="J30" s="35" t="s">
        <v>26</v>
      </c>
      <c r="K30" s="58" t="s">
        <v>66</v>
      </c>
      <c r="M30" s="13"/>
      <c r="N30" s="12"/>
      <c r="O30" s="16"/>
      <c r="P30" s="12"/>
      <c r="Q30" s="6"/>
      <c r="R30" s="6"/>
      <c r="S30" s="6"/>
      <c r="T30" s="6"/>
      <c r="U30" s="6"/>
      <c r="V30" s="11"/>
      <c r="W30" s="10"/>
      <c r="X30" s="9"/>
      <c r="Y30" s="10"/>
    </row>
    <row r="31" spans="1:25" s="3" customFormat="1" ht="15">
      <c r="A31" s="102">
        <v>323</v>
      </c>
      <c r="B31" s="105">
        <f>SUM(B32+B35+B40+B41+B47+B48+B49+B53)</f>
        <v>230200</v>
      </c>
      <c r="C31" s="108" t="s">
        <v>86</v>
      </c>
      <c r="D31" s="108"/>
      <c r="E31" s="105"/>
      <c r="F31" s="105"/>
      <c r="G31" s="105"/>
      <c r="H31" s="105"/>
      <c r="I31" s="105"/>
      <c r="J31" s="109"/>
      <c r="K31" s="110"/>
      <c r="M31" s="13"/>
      <c r="N31" s="12"/>
      <c r="O31" s="16"/>
      <c r="P31" s="12"/>
      <c r="Q31" s="6"/>
      <c r="R31" s="6"/>
      <c r="S31" s="6"/>
      <c r="T31" s="6"/>
      <c r="U31" s="6"/>
      <c r="V31" s="11"/>
      <c r="W31" s="10"/>
      <c r="X31" s="9"/>
      <c r="Y31" s="10"/>
    </row>
    <row r="32" spans="1:25" s="3" customFormat="1" ht="15">
      <c r="A32" s="88">
        <v>3231</v>
      </c>
      <c r="B32" s="80">
        <f>SUM(B33:B34)</f>
        <v>23000</v>
      </c>
      <c r="C32" s="89" t="s">
        <v>87</v>
      </c>
      <c r="D32" s="89"/>
      <c r="E32" s="80">
        <f>SUM(E33:E34)</f>
        <v>18400</v>
      </c>
      <c r="F32" s="80"/>
      <c r="G32" s="80"/>
      <c r="H32" s="80"/>
      <c r="I32" s="80"/>
      <c r="J32" s="90"/>
      <c r="K32" s="91"/>
      <c r="M32" s="13"/>
      <c r="N32" s="12"/>
      <c r="O32" s="16"/>
      <c r="P32" s="12"/>
      <c r="Q32" s="6"/>
      <c r="R32" s="6"/>
      <c r="S32" s="6"/>
      <c r="T32" s="6"/>
      <c r="U32" s="6"/>
      <c r="V32" s="11"/>
      <c r="W32" s="10"/>
      <c r="X32" s="9"/>
      <c r="Y32" s="10"/>
    </row>
    <row r="33" spans="1:25" s="3" customFormat="1" ht="15">
      <c r="A33" s="34">
        <v>32311</v>
      </c>
      <c r="B33" s="29">
        <v>20000</v>
      </c>
      <c r="C33" s="39" t="s">
        <v>88</v>
      </c>
      <c r="D33" s="39"/>
      <c r="E33" s="29">
        <f t="shared" si="1"/>
        <v>16000</v>
      </c>
      <c r="F33" s="29"/>
      <c r="G33" s="29"/>
      <c r="H33" s="29"/>
      <c r="I33" s="29"/>
      <c r="J33" s="38" t="s">
        <v>27</v>
      </c>
      <c r="K33" s="58" t="s">
        <v>66</v>
      </c>
      <c r="M33" s="13"/>
      <c r="N33" s="12"/>
      <c r="O33" s="16"/>
      <c r="P33" s="12"/>
      <c r="Q33" s="6"/>
      <c r="R33" s="6"/>
      <c r="S33" s="6"/>
      <c r="T33" s="6"/>
      <c r="U33" s="6"/>
      <c r="V33" s="11"/>
      <c r="W33" s="10"/>
      <c r="X33" s="10"/>
      <c r="Y33" s="10"/>
    </row>
    <row r="34" spans="1:25" s="3" customFormat="1" ht="15">
      <c r="A34" s="34">
        <v>323131</v>
      </c>
      <c r="B34" s="35">
        <v>3000</v>
      </c>
      <c r="C34" s="43" t="s">
        <v>28</v>
      </c>
      <c r="D34" s="36"/>
      <c r="E34" s="37">
        <f t="shared" si="1"/>
        <v>2400</v>
      </c>
      <c r="F34" s="29"/>
      <c r="G34" s="29"/>
      <c r="H34" s="29"/>
      <c r="I34" s="29"/>
      <c r="J34" s="38" t="s">
        <v>29</v>
      </c>
      <c r="K34" s="58" t="s">
        <v>66</v>
      </c>
      <c r="M34" s="13"/>
      <c r="N34" s="12"/>
      <c r="O34" s="16"/>
      <c r="P34" s="12"/>
      <c r="Q34" s="6"/>
      <c r="R34" s="6"/>
      <c r="S34" s="6"/>
      <c r="T34" s="6"/>
      <c r="U34" s="6"/>
      <c r="V34" s="11"/>
      <c r="W34" s="10"/>
      <c r="X34" s="10"/>
      <c r="Y34" s="10"/>
    </row>
    <row r="35" spans="1:25" s="3" customFormat="1" ht="15">
      <c r="A35" s="88">
        <v>3232</v>
      </c>
      <c r="B35" s="78">
        <f>SUM(B36:B39)</f>
        <v>47500</v>
      </c>
      <c r="C35" s="92" t="s">
        <v>31</v>
      </c>
      <c r="D35" s="92"/>
      <c r="E35" s="78">
        <f>SUM(E36:E39)</f>
        <v>38000</v>
      </c>
      <c r="F35" s="80"/>
      <c r="G35" s="80"/>
      <c r="H35" s="80"/>
      <c r="I35" s="80"/>
      <c r="J35" s="93"/>
      <c r="K35" s="83"/>
      <c r="M35" s="13"/>
      <c r="N35" s="9"/>
      <c r="O35" s="17"/>
      <c r="P35" s="12"/>
      <c r="Q35" s="6"/>
      <c r="R35" s="6"/>
      <c r="S35" s="6"/>
      <c r="T35" s="6"/>
      <c r="U35" s="6"/>
      <c r="V35" s="11"/>
      <c r="W35" s="10"/>
      <c r="X35" s="10"/>
      <c r="Y35" s="10"/>
    </row>
    <row r="36" spans="1:25" s="3" customFormat="1" ht="15" customHeight="1">
      <c r="A36" s="47"/>
      <c r="B36" s="29">
        <v>5000</v>
      </c>
      <c r="C36" s="43" t="s">
        <v>62</v>
      </c>
      <c r="D36" s="43"/>
      <c r="E36" s="29">
        <f>B36/1.25</f>
        <v>4000</v>
      </c>
      <c r="F36" s="29"/>
      <c r="G36" s="29"/>
      <c r="H36" s="29"/>
      <c r="I36" s="29"/>
      <c r="J36" s="35" t="s">
        <v>65</v>
      </c>
      <c r="K36" s="58" t="s">
        <v>66</v>
      </c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</row>
    <row r="37" spans="1:25" s="3" customFormat="1" ht="15" customHeight="1">
      <c r="A37" s="48"/>
      <c r="B37" s="45">
        <v>5500</v>
      </c>
      <c r="C37" s="39" t="s">
        <v>63</v>
      </c>
      <c r="D37" s="39"/>
      <c r="E37" s="29">
        <f>B37/1.25</f>
        <v>4400</v>
      </c>
      <c r="F37" s="29"/>
      <c r="G37" s="29"/>
      <c r="H37" s="29"/>
      <c r="I37" s="29"/>
      <c r="J37" s="49" t="s">
        <v>64</v>
      </c>
      <c r="K37" s="58" t="s">
        <v>66</v>
      </c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</row>
    <row r="38" spans="1:25" s="3" customFormat="1" ht="15" customHeight="1">
      <c r="A38" s="47"/>
      <c r="B38" s="29">
        <v>25000</v>
      </c>
      <c r="C38" s="50" t="s">
        <v>33</v>
      </c>
      <c r="D38" s="50"/>
      <c r="E38" s="29">
        <f>B38/1.25</f>
        <v>20000</v>
      </c>
      <c r="F38" s="29"/>
      <c r="G38" s="29"/>
      <c r="H38" s="29"/>
      <c r="I38" s="29"/>
      <c r="J38" s="34" t="s">
        <v>34</v>
      </c>
      <c r="K38" s="58" t="s">
        <v>66</v>
      </c>
      <c r="M38" s="9"/>
      <c r="N38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</row>
    <row r="39" spans="1:11" ht="15" customHeight="1">
      <c r="A39" s="34">
        <v>32321</v>
      </c>
      <c r="B39" s="29">
        <v>12000</v>
      </c>
      <c r="C39" s="43" t="s">
        <v>57</v>
      </c>
      <c r="D39" s="50"/>
      <c r="E39" s="29">
        <f>B39/1.25</f>
        <v>9600</v>
      </c>
      <c r="F39" s="29"/>
      <c r="G39" s="29"/>
      <c r="H39" s="29"/>
      <c r="I39" s="29"/>
      <c r="J39" s="34" t="s">
        <v>35</v>
      </c>
      <c r="K39" s="58" t="s">
        <v>66</v>
      </c>
    </row>
    <row r="40" spans="1:11" ht="15" customHeight="1">
      <c r="A40" s="94">
        <v>3233</v>
      </c>
      <c r="B40" s="81">
        <v>1000</v>
      </c>
      <c r="C40" s="95" t="s">
        <v>36</v>
      </c>
      <c r="D40" s="96"/>
      <c r="E40" s="81">
        <f>B40/1.25</f>
        <v>800</v>
      </c>
      <c r="F40" s="81"/>
      <c r="G40" s="81"/>
      <c r="H40" s="81"/>
      <c r="I40" s="81"/>
      <c r="J40" s="82"/>
      <c r="K40" s="97" t="s">
        <v>66</v>
      </c>
    </row>
    <row r="41" spans="1:11" ht="15" customHeight="1">
      <c r="A41" s="98">
        <v>3234</v>
      </c>
      <c r="B41" s="80">
        <f>SUM(B42:B46)</f>
        <v>67500</v>
      </c>
      <c r="C41" s="95" t="s">
        <v>37</v>
      </c>
      <c r="D41" s="96"/>
      <c r="E41" s="80">
        <f>SUM(E42:E46)</f>
        <v>54000</v>
      </c>
      <c r="F41" s="80"/>
      <c r="G41" s="80"/>
      <c r="H41" s="80"/>
      <c r="I41" s="80"/>
      <c r="J41" s="93"/>
      <c r="K41" s="83"/>
    </row>
    <row r="42" spans="1:11" ht="15" customHeight="1">
      <c r="A42" s="47"/>
      <c r="B42" s="35">
        <v>15600</v>
      </c>
      <c r="C42" s="50" t="s">
        <v>38</v>
      </c>
      <c r="D42" s="50"/>
      <c r="E42" s="37">
        <f aca="true" t="shared" si="2" ref="E42:E51">B42/1.25</f>
        <v>12480</v>
      </c>
      <c r="F42" s="29"/>
      <c r="G42" s="29"/>
      <c r="H42" s="29"/>
      <c r="I42" s="29"/>
      <c r="J42" s="38" t="s">
        <v>71</v>
      </c>
      <c r="K42" s="58" t="s">
        <v>66</v>
      </c>
    </row>
    <row r="43" spans="1:11" ht="15" customHeight="1">
      <c r="A43" s="47"/>
      <c r="B43" s="29">
        <v>13000</v>
      </c>
      <c r="C43" s="52" t="s">
        <v>94</v>
      </c>
      <c r="D43" s="50"/>
      <c r="E43" s="29">
        <f t="shared" si="2"/>
        <v>10400</v>
      </c>
      <c r="F43" s="29"/>
      <c r="G43" s="29"/>
      <c r="H43" s="29"/>
      <c r="I43" s="29"/>
      <c r="J43" s="38" t="s">
        <v>72</v>
      </c>
      <c r="K43" s="58" t="s">
        <v>66</v>
      </c>
    </row>
    <row r="44" spans="1:11" ht="15" customHeight="1">
      <c r="A44" s="47"/>
      <c r="B44" s="29">
        <v>26000</v>
      </c>
      <c r="C44" s="52" t="s">
        <v>95</v>
      </c>
      <c r="D44" s="50"/>
      <c r="E44" s="64">
        <f t="shared" si="2"/>
        <v>20800</v>
      </c>
      <c r="F44" s="29"/>
      <c r="G44" s="29"/>
      <c r="H44" s="29"/>
      <c r="I44" s="29"/>
      <c r="J44" s="38" t="s">
        <v>90</v>
      </c>
      <c r="K44" s="58" t="s">
        <v>66</v>
      </c>
    </row>
    <row r="45" spans="1:11" ht="15" customHeight="1">
      <c r="A45" s="48"/>
      <c r="B45" s="29">
        <v>10500</v>
      </c>
      <c r="C45" s="53" t="s">
        <v>93</v>
      </c>
      <c r="D45" s="50"/>
      <c r="E45" s="29">
        <f>B45/1.25</f>
        <v>8400</v>
      </c>
      <c r="F45" s="29"/>
      <c r="G45" s="29"/>
      <c r="H45" s="29"/>
      <c r="I45" s="29"/>
      <c r="J45" s="38" t="s">
        <v>72</v>
      </c>
      <c r="K45" s="58" t="s">
        <v>66</v>
      </c>
    </row>
    <row r="46" spans="1:11" ht="15" customHeight="1" thickBot="1">
      <c r="A46" s="54"/>
      <c r="B46" s="41">
        <v>2400</v>
      </c>
      <c r="C46" s="55" t="s">
        <v>39</v>
      </c>
      <c r="D46" s="55"/>
      <c r="E46" s="41">
        <f t="shared" si="2"/>
        <v>1920</v>
      </c>
      <c r="F46" s="41"/>
      <c r="G46" s="41"/>
      <c r="H46" s="41"/>
      <c r="I46" s="41"/>
      <c r="J46" s="51" t="s">
        <v>72</v>
      </c>
      <c r="K46" s="62" t="s">
        <v>66</v>
      </c>
    </row>
    <row r="47" spans="1:11" ht="15" customHeight="1">
      <c r="A47" s="98">
        <v>3236</v>
      </c>
      <c r="B47" s="80">
        <v>18000</v>
      </c>
      <c r="C47" s="99" t="s">
        <v>40</v>
      </c>
      <c r="D47" s="99"/>
      <c r="E47" s="80">
        <f t="shared" si="2"/>
        <v>14400</v>
      </c>
      <c r="F47" s="80"/>
      <c r="G47" s="80"/>
      <c r="H47" s="80"/>
      <c r="I47" s="80"/>
      <c r="J47" s="93" t="s">
        <v>41</v>
      </c>
      <c r="K47" s="91" t="s">
        <v>66</v>
      </c>
    </row>
    <row r="48" spans="1:11" ht="15" customHeight="1">
      <c r="A48" s="98">
        <v>3237</v>
      </c>
      <c r="B48" s="80">
        <v>5000</v>
      </c>
      <c r="C48" s="99" t="s">
        <v>97</v>
      </c>
      <c r="D48" s="99"/>
      <c r="E48" s="80">
        <f t="shared" si="2"/>
        <v>4000</v>
      </c>
      <c r="F48" s="80"/>
      <c r="G48" s="80"/>
      <c r="H48" s="80"/>
      <c r="I48" s="80"/>
      <c r="J48" s="93" t="s">
        <v>122</v>
      </c>
      <c r="K48" s="91" t="s">
        <v>66</v>
      </c>
    </row>
    <row r="49" spans="1:11" ht="15" customHeight="1">
      <c r="A49" s="98">
        <v>3238</v>
      </c>
      <c r="B49" s="80">
        <f>SUM(B50:B51)</f>
        <v>44100</v>
      </c>
      <c r="C49" s="99" t="s">
        <v>42</v>
      </c>
      <c r="D49" s="99"/>
      <c r="E49" s="80">
        <f>B49/1.25</f>
        <v>35280</v>
      </c>
      <c r="F49" s="80"/>
      <c r="G49" s="80"/>
      <c r="H49" s="80"/>
      <c r="I49" s="80"/>
      <c r="J49" s="93"/>
      <c r="K49" s="91"/>
    </row>
    <row r="50" spans="1:11" ht="15" customHeight="1">
      <c r="A50" s="47"/>
      <c r="B50" s="29">
        <v>37500</v>
      </c>
      <c r="C50" s="43" t="s">
        <v>32</v>
      </c>
      <c r="D50" s="74"/>
      <c r="E50" s="29">
        <f t="shared" si="2"/>
        <v>30000</v>
      </c>
      <c r="F50" s="29"/>
      <c r="G50" s="29"/>
      <c r="H50" s="29"/>
      <c r="I50" s="29"/>
      <c r="J50" s="38" t="s">
        <v>70</v>
      </c>
      <c r="K50" s="58" t="s">
        <v>66</v>
      </c>
    </row>
    <row r="51" spans="1:11" ht="15" customHeight="1">
      <c r="A51" s="47"/>
      <c r="B51" s="29">
        <v>6600</v>
      </c>
      <c r="C51" s="43" t="s">
        <v>91</v>
      </c>
      <c r="D51" s="74"/>
      <c r="E51" s="29">
        <f t="shared" si="2"/>
        <v>5280</v>
      </c>
      <c r="F51" s="29"/>
      <c r="G51" s="29"/>
      <c r="H51" s="29"/>
      <c r="I51" s="29"/>
      <c r="J51" s="34" t="s">
        <v>100</v>
      </c>
      <c r="K51" s="58" t="s">
        <v>66</v>
      </c>
    </row>
    <row r="52" spans="1:11" ht="15" customHeight="1">
      <c r="A52" s="47"/>
      <c r="B52" s="29">
        <v>2850</v>
      </c>
      <c r="C52" s="43" t="s">
        <v>92</v>
      </c>
      <c r="D52" s="74"/>
      <c r="E52" s="29">
        <f>B52/1.25</f>
        <v>2280</v>
      </c>
      <c r="F52" s="29"/>
      <c r="G52" s="29"/>
      <c r="H52" s="29"/>
      <c r="I52" s="29"/>
      <c r="J52" s="34" t="s">
        <v>101</v>
      </c>
      <c r="K52" s="58" t="s">
        <v>66</v>
      </c>
    </row>
    <row r="53" spans="1:11" ht="15" customHeight="1">
      <c r="A53" s="98">
        <v>3239</v>
      </c>
      <c r="B53" s="78">
        <f>SUM(B54:B57)</f>
        <v>24100</v>
      </c>
      <c r="C53" s="99" t="s">
        <v>33</v>
      </c>
      <c r="D53" s="99"/>
      <c r="E53" s="78">
        <f>SUM(E54:E56)</f>
        <v>17520</v>
      </c>
      <c r="F53" s="80"/>
      <c r="G53" s="80"/>
      <c r="H53" s="80"/>
      <c r="I53" s="80"/>
      <c r="J53" s="93"/>
      <c r="K53" s="83"/>
    </row>
    <row r="54" spans="1:11" ht="14.25" customHeight="1">
      <c r="A54" s="47">
        <v>32391</v>
      </c>
      <c r="B54" s="29">
        <v>2000</v>
      </c>
      <c r="C54" s="50" t="s">
        <v>43</v>
      </c>
      <c r="D54" s="50"/>
      <c r="E54" s="29">
        <f aca="true" t="shared" si="3" ref="E54:E59">B54/1.25</f>
        <v>1600</v>
      </c>
      <c r="F54" s="29"/>
      <c r="G54" s="29"/>
      <c r="H54" s="29"/>
      <c r="I54" s="29"/>
      <c r="J54" s="38" t="s">
        <v>102</v>
      </c>
      <c r="K54" s="58" t="s">
        <v>66</v>
      </c>
    </row>
    <row r="55" spans="1:11" ht="14.25" customHeight="1">
      <c r="A55" s="47">
        <v>32395</v>
      </c>
      <c r="B55" s="29">
        <v>6000</v>
      </c>
      <c r="C55" s="50" t="s">
        <v>44</v>
      </c>
      <c r="D55" s="50"/>
      <c r="E55" s="29">
        <f t="shared" si="3"/>
        <v>4800</v>
      </c>
      <c r="F55" s="29"/>
      <c r="G55" s="29"/>
      <c r="H55" s="29"/>
      <c r="I55" s="29"/>
      <c r="J55" s="38" t="s">
        <v>103</v>
      </c>
      <c r="K55" s="58" t="s">
        <v>66</v>
      </c>
    </row>
    <row r="56" spans="1:11" ht="14.25" customHeight="1">
      <c r="A56" s="47">
        <v>32399</v>
      </c>
      <c r="B56" s="29">
        <v>13900</v>
      </c>
      <c r="C56" s="50" t="s">
        <v>45</v>
      </c>
      <c r="D56" s="50"/>
      <c r="E56" s="29">
        <f t="shared" si="3"/>
        <v>11120</v>
      </c>
      <c r="F56" s="29"/>
      <c r="G56" s="29"/>
      <c r="H56" s="29"/>
      <c r="I56" s="29"/>
      <c r="J56" s="38" t="s">
        <v>104</v>
      </c>
      <c r="K56" s="58" t="s">
        <v>66</v>
      </c>
    </row>
    <row r="57" spans="1:11" ht="14.25" customHeight="1" thickBot="1">
      <c r="A57" s="59">
        <v>32399</v>
      </c>
      <c r="B57" s="60">
        <v>2200</v>
      </c>
      <c r="C57" s="61" t="s">
        <v>58</v>
      </c>
      <c r="D57" s="61"/>
      <c r="E57" s="60">
        <f t="shared" si="3"/>
        <v>1760</v>
      </c>
      <c r="F57" s="60"/>
      <c r="G57" s="60"/>
      <c r="H57" s="60"/>
      <c r="I57" s="60"/>
      <c r="J57" s="38" t="s">
        <v>105</v>
      </c>
      <c r="K57" s="63" t="s">
        <v>66</v>
      </c>
    </row>
    <row r="58" spans="1:11" ht="14.25" customHeight="1">
      <c r="A58" s="111">
        <v>32931</v>
      </c>
      <c r="B58" s="112">
        <v>3000</v>
      </c>
      <c r="C58" s="113" t="s">
        <v>46</v>
      </c>
      <c r="D58" s="113"/>
      <c r="E58" s="112">
        <f t="shared" si="3"/>
        <v>2400</v>
      </c>
      <c r="F58" s="112"/>
      <c r="G58" s="112"/>
      <c r="H58" s="112"/>
      <c r="I58" s="112"/>
      <c r="J58" s="114"/>
      <c r="K58" s="115" t="s">
        <v>66</v>
      </c>
    </row>
    <row r="59" spans="1:11" ht="14.25" customHeight="1">
      <c r="A59" s="94">
        <v>3295</v>
      </c>
      <c r="B59" s="81">
        <v>2000</v>
      </c>
      <c r="C59" s="99" t="s">
        <v>59</v>
      </c>
      <c r="D59" s="99"/>
      <c r="E59" s="81">
        <f t="shared" si="3"/>
        <v>1600</v>
      </c>
      <c r="F59" s="81"/>
      <c r="G59" s="81"/>
      <c r="H59" s="81"/>
      <c r="I59" s="81"/>
      <c r="J59" s="82" t="s">
        <v>15</v>
      </c>
      <c r="K59" s="91" t="s">
        <v>66</v>
      </c>
    </row>
    <row r="60" spans="1:11" ht="14.25" customHeight="1">
      <c r="A60" s="116">
        <v>3431</v>
      </c>
      <c r="B60" s="86">
        <v>10000</v>
      </c>
      <c r="C60" s="117" t="s">
        <v>47</v>
      </c>
      <c r="D60" s="117"/>
      <c r="E60" s="86">
        <f aca="true" t="shared" si="4" ref="E60:E66">B60/1.25</f>
        <v>8000</v>
      </c>
      <c r="F60" s="86"/>
      <c r="G60" s="86"/>
      <c r="H60" s="86"/>
      <c r="I60" s="86"/>
      <c r="J60" s="84" t="s">
        <v>48</v>
      </c>
      <c r="K60" s="118" t="s">
        <v>66</v>
      </c>
    </row>
    <row r="61" spans="1:11" ht="22.5" customHeight="1">
      <c r="A61" s="84">
        <v>3722</v>
      </c>
      <c r="B61" s="86">
        <v>1560000</v>
      </c>
      <c r="C61" s="85" t="s">
        <v>30</v>
      </c>
      <c r="D61" s="85"/>
      <c r="E61" s="86">
        <f t="shared" si="4"/>
        <v>1248000</v>
      </c>
      <c r="F61" s="86"/>
      <c r="G61" s="86"/>
      <c r="H61" s="86"/>
      <c r="I61" s="86"/>
      <c r="J61" s="119"/>
      <c r="K61" s="120" t="s">
        <v>20</v>
      </c>
    </row>
    <row r="62" spans="1:11" ht="14.25" customHeight="1">
      <c r="A62" s="116">
        <v>42212</v>
      </c>
      <c r="B62" s="87">
        <v>2000</v>
      </c>
      <c r="C62" s="117" t="s">
        <v>73</v>
      </c>
      <c r="D62" s="121"/>
      <c r="E62" s="122">
        <f t="shared" si="4"/>
        <v>1600</v>
      </c>
      <c r="F62" s="86"/>
      <c r="G62" s="86"/>
      <c r="H62" s="86"/>
      <c r="I62" s="86"/>
      <c r="J62" s="119" t="s">
        <v>75</v>
      </c>
      <c r="K62" s="118" t="s">
        <v>66</v>
      </c>
    </row>
    <row r="63" spans="1:11" ht="14.25" customHeight="1">
      <c r="A63" s="66">
        <v>42212</v>
      </c>
      <c r="B63" s="67">
        <v>10000</v>
      </c>
      <c r="C63" s="68" t="s">
        <v>49</v>
      </c>
      <c r="D63" s="69"/>
      <c r="E63" s="70">
        <f t="shared" si="4"/>
        <v>8000</v>
      </c>
      <c r="F63" s="71"/>
      <c r="G63" s="71"/>
      <c r="H63" s="71"/>
      <c r="I63" s="71"/>
      <c r="J63" s="72" t="s">
        <v>74</v>
      </c>
      <c r="K63" s="73"/>
    </row>
    <row r="64" spans="1:11" ht="14.25" customHeight="1">
      <c r="A64" s="66">
        <v>42211</v>
      </c>
      <c r="B64" s="71">
        <v>40000</v>
      </c>
      <c r="C64" s="74" t="s">
        <v>50</v>
      </c>
      <c r="D64" s="74"/>
      <c r="E64" s="71">
        <f t="shared" si="4"/>
        <v>32000</v>
      </c>
      <c r="F64" s="71"/>
      <c r="G64" s="71"/>
      <c r="H64" s="71"/>
      <c r="I64" s="71"/>
      <c r="J64" s="72" t="s">
        <v>61</v>
      </c>
      <c r="K64" s="75" t="s">
        <v>66</v>
      </c>
    </row>
    <row r="65" spans="1:11" ht="14.25" customHeight="1">
      <c r="A65" s="66">
        <v>42273</v>
      </c>
      <c r="B65" s="71">
        <v>15000</v>
      </c>
      <c r="C65" s="68" t="s">
        <v>51</v>
      </c>
      <c r="D65" s="68"/>
      <c r="E65" s="71">
        <f t="shared" si="4"/>
        <v>12000</v>
      </c>
      <c r="F65" s="71"/>
      <c r="G65" s="71"/>
      <c r="H65" s="71"/>
      <c r="I65" s="71"/>
      <c r="J65" s="72" t="s">
        <v>52</v>
      </c>
      <c r="K65" s="75" t="s">
        <v>66</v>
      </c>
    </row>
    <row r="66" spans="1:11" ht="14.25" customHeight="1">
      <c r="A66" s="66">
        <v>42411</v>
      </c>
      <c r="B66" s="67">
        <v>7000</v>
      </c>
      <c r="C66" s="68" t="s">
        <v>53</v>
      </c>
      <c r="D66" s="69"/>
      <c r="E66" s="70">
        <f t="shared" si="4"/>
        <v>5600</v>
      </c>
      <c r="F66" s="71"/>
      <c r="G66" s="71"/>
      <c r="H66" s="71"/>
      <c r="I66" s="71"/>
      <c r="J66" s="72" t="s">
        <v>54</v>
      </c>
      <c r="K66" s="73" t="s">
        <v>12</v>
      </c>
    </row>
    <row r="67" spans="1:11" ht="14.25" customHeight="1">
      <c r="A67" s="123"/>
      <c r="B67" s="124"/>
      <c r="C67" s="125"/>
      <c r="D67" s="125"/>
      <c r="E67" s="124"/>
      <c r="F67" s="124"/>
      <c r="G67" s="124"/>
      <c r="H67" s="124"/>
      <c r="I67" s="124"/>
      <c r="J67" s="126"/>
      <c r="K67" s="127"/>
    </row>
    <row r="68" spans="1:11" ht="14.25" customHeight="1">
      <c r="A68" s="123"/>
      <c r="B68" s="124"/>
      <c r="C68" s="125"/>
      <c r="D68" s="125"/>
      <c r="E68" s="124"/>
      <c r="F68" s="124"/>
      <c r="G68" s="124"/>
      <c r="H68" s="124"/>
      <c r="I68" s="124"/>
      <c r="J68" s="126"/>
      <c r="K68" s="127"/>
    </row>
    <row r="69" spans="1:14" ht="12.75">
      <c r="A69" s="4" t="s">
        <v>55</v>
      </c>
      <c r="H69" t="s">
        <v>82</v>
      </c>
      <c r="N69" s="1"/>
    </row>
    <row r="70" ht="12.75">
      <c r="N70" s="1"/>
    </row>
    <row r="71" ht="12.75">
      <c r="N71" s="1"/>
    </row>
    <row r="72" spans="1:8" ht="15">
      <c r="A72" s="4" t="s">
        <v>83</v>
      </c>
      <c r="E72" s="57"/>
      <c r="F72" s="57"/>
      <c r="G72" s="56"/>
      <c r="H72" t="s">
        <v>81</v>
      </c>
    </row>
    <row r="81" spans="1:2" ht="12.75">
      <c r="A81"/>
      <c r="B81"/>
    </row>
    <row r="82" spans="1:2" ht="12.75">
      <c r="A82"/>
      <c r="B82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</sheetData>
  <sheetProtection/>
  <printOptions/>
  <pageMargins left="0.11811023622047245" right="0.15748031496062992" top="0.984251968503937" bottom="0.984251968503937" header="0.5118110236220472" footer="0.5118110236220472"/>
  <pageSetup horizontalDpi="600" verticalDpi="600" orientation="landscape" paperSiz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KORISNIK</cp:lastModifiedBy>
  <cp:lastPrinted>2018-03-22T09:08:32Z</cp:lastPrinted>
  <dcterms:created xsi:type="dcterms:W3CDTF">2003-11-25T12:32:30Z</dcterms:created>
  <dcterms:modified xsi:type="dcterms:W3CDTF">2018-03-22T12:59:38Z</dcterms:modified>
  <cp:category/>
  <cp:version/>
  <cp:contentType/>
  <cp:contentStatus/>
</cp:coreProperties>
</file>